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9720" activeTab="0"/>
  </bookViews>
  <sheets>
    <sheet name="Figure 8.1" sheetId="1" r:id="rId1"/>
    <sheet name="Eqn. (7.7)" sheetId="2" r:id="rId2"/>
    <sheet name="Sheet3" sheetId="3" r:id="rId3"/>
  </sheets>
  <definedNames>
    <definedName name="solver_adj" localSheetId="1" hidden="1">'Eqn. (7.7)'!$C$7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'Eqn. (7.7)'!$F$13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2500</definedName>
  </definedNames>
  <calcPr fullCalcOnLoad="1"/>
</workbook>
</file>

<file path=xl/sharedStrings.xml><?xml version="1.0" encoding="utf-8"?>
<sst xmlns="http://schemas.openxmlformats.org/spreadsheetml/2006/main" count="47" uniqueCount="38">
  <si>
    <t>Initial Equity Investment</t>
  </si>
  <si>
    <t>X</t>
  </si>
  <si>
    <t>=</t>
  </si>
  <si>
    <t>Initial Total Assets</t>
  </si>
  <si>
    <t>LEVERAGE</t>
  </si>
  <si>
    <t>STARTING BALANCE SHEET</t>
  </si>
  <si>
    <t>TURNOVER</t>
  </si>
  <si>
    <t>Sales</t>
  </si>
  <si>
    <t>ROS</t>
  </si>
  <si>
    <t>Net Income</t>
  </si>
  <si>
    <t>RETENTION</t>
  </si>
  <si>
    <t>YEAR 1 INCOME STATEMENT</t>
  </si>
  <si>
    <t>Initial Equity + Retained Earnings</t>
  </si>
  <si>
    <t>Ending Total Assets</t>
  </si>
  <si>
    <t>Dividend Payout</t>
  </si>
  <si>
    <t>ENDING                        BALANCE SHEET</t>
  </si>
  <si>
    <t>g* =</t>
  </si>
  <si>
    <t>Year 2     Sales</t>
  </si>
  <si>
    <t>Turnover</t>
  </si>
  <si>
    <t>Leverage</t>
  </si>
  <si>
    <t>Retention</t>
  </si>
  <si>
    <t>Initial Equity</t>
  </si>
  <si>
    <t>Operating margin</t>
  </si>
  <si>
    <t>Tax Rate</t>
  </si>
  <si>
    <t>Debt</t>
  </si>
  <si>
    <t>Interest rate</t>
  </si>
  <si>
    <t>Sustainable growth (g*)</t>
  </si>
  <si>
    <t>Year 5 Sales</t>
  </si>
  <si>
    <t>Assumptions</t>
  </si>
  <si>
    <t>Return on sales (ROS)</t>
  </si>
  <si>
    <t>Year 1 Financial Results</t>
  </si>
  <si>
    <t>Starting Assets</t>
  </si>
  <si>
    <t>Starting Equity</t>
  </si>
  <si>
    <t>E=</t>
  </si>
  <si>
    <t>D=</t>
  </si>
  <si>
    <r>
      <t xml:space="preserve">iFree </t>
    </r>
    <r>
      <rPr>
        <sz val="14"/>
        <color indexed="60"/>
        <rFont val="Arial"/>
        <family val="2"/>
      </rPr>
      <t>Sustainable Growth Model</t>
    </r>
  </si>
  <si>
    <t>Return on assets (ROA)</t>
  </si>
  <si>
    <t>THE SUSTAINABLE GROWTH MODEL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</si>
</sst>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"/>
    <numFmt numFmtId="166" formatCode="&quot;$&quot;#,##0"/>
    <numFmt numFmtId="167" formatCode="_(* #,##0.0_);_(* \(#,##0.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30"/>
      <name val="Arial"/>
      <family val="2"/>
    </font>
    <font>
      <i/>
      <sz val="12"/>
      <color indexed="8"/>
      <name val="Arial"/>
      <family val="2"/>
    </font>
    <font>
      <i/>
      <sz val="14"/>
      <color indexed="60"/>
      <name val="Arial"/>
      <family val="2"/>
    </font>
    <font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u val="single"/>
      <sz val="12"/>
      <color theme="1"/>
      <name val="Arial"/>
      <family val="2"/>
    </font>
    <font>
      <sz val="12"/>
      <color rgb="FF0070C0"/>
      <name val="Arial"/>
      <family val="2"/>
    </font>
    <font>
      <i/>
      <sz val="12"/>
      <color theme="1"/>
      <name val="Arial"/>
      <family val="2"/>
    </font>
    <font>
      <b/>
      <sz val="12"/>
      <color theme="2"/>
      <name val="Arial"/>
      <family val="2"/>
    </font>
    <font>
      <b/>
      <sz val="14"/>
      <color theme="1"/>
      <name val="Arial"/>
      <family val="2"/>
    </font>
    <font>
      <i/>
      <sz val="14"/>
      <color rgb="FFC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Dashed"/>
      <right/>
      <top style="mediumDashed"/>
      <bottom/>
    </border>
    <border>
      <left/>
      <right/>
      <top style="mediumDashed"/>
      <bottom/>
    </border>
    <border>
      <left/>
      <right style="mediumDashed"/>
      <top style="mediumDashed"/>
      <bottom/>
    </border>
    <border>
      <left style="mediumDashed"/>
      <right/>
      <top/>
      <bottom/>
    </border>
    <border>
      <left/>
      <right style="mediumDashed"/>
      <top/>
      <bottom/>
    </border>
    <border>
      <left style="medium"/>
      <right style="medium"/>
      <top style="medium"/>
      <bottom style="medium"/>
    </border>
    <border>
      <left style="mediumDashed"/>
      <right/>
      <top/>
      <bottom style="mediumDashed"/>
    </border>
    <border>
      <left/>
      <right style="mediumDashed"/>
      <top/>
      <bottom style="mediumDashed"/>
    </border>
    <border>
      <left/>
      <right/>
      <top/>
      <bottom style="mediumDashed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5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vertical="center" wrapText="1"/>
    </xf>
    <xf numFmtId="6" fontId="48" fillId="35" borderId="15" xfId="0" applyNumberFormat="1" applyFont="1" applyFill="1" applyBorder="1" applyAlignment="1">
      <alignment horizontal="center" vertical="center" wrapText="1"/>
    </xf>
    <xf numFmtId="6" fontId="49" fillId="36" borderId="15" xfId="0" applyNumberFormat="1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/>
    </xf>
    <xf numFmtId="0" fontId="47" fillId="34" borderId="14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/>
    </xf>
    <xf numFmtId="9" fontId="9" fillId="35" borderId="15" xfId="0" applyNumberFormat="1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164" fontId="9" fillId="35" borderId="15" xfId="57" applyNumberFormat="1" applyFont="1" applyFill="1" applyBorder="1" applyAlignment="1" quotePrefix="1">
      <alignment horizontal="center" vertical="center"/>
    </xf>
    <xf numFmtId="6" fontId="49" fillId="36" borderId="15" xfId="0" applyNumberFormat="1" applyFont="1" applyFill="1" applyBorder="1" applyAlignment="1">
      <alignment horizontal="center" vertical="center"/>
    </xf>
    <xf numFmtId="164" fontId="49" fillId="36" borderId="15" xfId="57" applyNumberFormat="1" applyFont="1" applyFill="1" applyBorder="1" applyAlignment="1" quotePrefix="1">
      <alignment horizontal="center" vertical="center"/>
    </xf>
    <xf numFmtId="0" fontId="47" fillId="34" borderId="16" xfId="0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0" fontId="48" fillId="34" borderId="18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165" fontId="47" fillId="0" borderId="0" xfId="44" applyNumberFormat="1" applyFont="1" applyAlignment="1">
      <alignment/>
    </xf>
    <xf numFmtId="166" fontId="47" fillId="0" borderId="0" xfId="44" applyNumberFormat="1" applyFont="1" applyAlignment="1">
      <alignment/>
    </xf>
    <xf numFmtId="44" fontId="47" fillId="0" borderId="0" xfId="44" applyFont="1" applyAlignment="1">
      <alignment/>
    </xf>
    <xf numFmtId="164" fontId="47" fillId="0" borderId="0" xfId="57" applyNumberFormat="1" applyFont="1" applyAlignment="1">
      <alignment/>
    </xf>
    <xf numFmtId="0" fontId="50" fillId="0" borderId="0" xfId="0" applyFont="1" applyAlignment="1">
      <alignment/>
    </xf>
    <xf numFmtId="165" fontId="51" fillId="0" borderId="0" xfId="44" applyNumberFormat="1" applyFont="1" applyAlignment="1">
      <alignment/>
    </xf>
    <xf numFmtId="9" fontId="51" fillId="0" borderId="0" xfId="57" applyFont="1" applyAlignment="1">
      <alignment/>
    </xf>
    <xf numFmtId="167" fontId="51" fillId="0" borderId="0" xfId="42" applyNumberFormat="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8" fillId="37" borderId="19" xfId="0" applyFont="1" applyFill="1" applyBorder="1" applyAlignment="1">
      <alignment/>
    </xf>
    <xf numFmtId="164" fontId="48" fillId="37" borderId="20" xfId="57" applyNumberFormat="1" applyFont="1" applyFill="1" applyBorder="1" applyAlignment="1">
      <alignment/>
    </xf>
    <xf numFmtId="0" fontId="48" fillId="37" borderId="21" xfId="0" applyFont="1" applyFill="1" applyBorder="1" applyAlignment="1">
      <alignment/>
    </xf>
    <xf numFmtId="166" fontId="48" fillId="37" borderId="22" xfId="44" applyNumberFormat="1" applyFont="1" applyFill="1" applyBorder="1" applyAlignment="1">
      <alignment/>
    </xf>
    <xf numFmtId="6" fontId="47" fillId="34" borderId="0" xfId="0" applyNumberFormat="1" applyFont="1" applyFill="1" applyBorder="1" applyAlignment="1">
      <alignment horizontal="center" vertical="center"/>
    </xf>
    <xf numFmtId="6" fontId="47" fillId="34" borderId="18" xfId="0" applyNumberFormat="1" applyFont="1" applyFill="1" applyBorder="1" applyAlignment="1">
      <alignment horizontal="center" vertical="center"/>
    </xf>
    <xf numFmtId="43" fontId="51" fillId="0" borderId="0" xfId="42" applyNumberFormat="1" applyFont="1" applyAlignment="1">
      <alignment/>
    </xf>
    <xf numFmtId="0" fontId="53" fillId="38" borderId="15" xfId="0" applyFont="1" applyFill="1" applyBorder="1" applyAlignment="1">
      <alignment horizontal="center" vertical="center" wrapText="1"/>
    </xf>
    <xf numFmtId="0" fontId="53" fillId="38" borderId="15" xfId="0" applyFont="1" applyFill="1" applyBorder="1" applyAlignment="1">
      <alignment horizontal="center" vertical="center"/>
    </xf>
    <xf numFmtId="0" fontId="48" fillId="39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right" vertical="center"/>
    </xf>
    <xf numFmtId="164" fontId="48" fillId="0" borderId="0" xfId="57" applyNumberFormat="1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5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209550</xdr:rowOff>
    </xdr:from>
    <xdr:to>
      <xdr:col>4</xdr:col>
      <xdr:colOff>295275</xdr:colOff>
      <xdr:row>16</xdr:row>
      <xdr:rowOff>390525</xdr:rowOff>
    </xdr:to>
    <xdr:sp>
      <xdr:nvSpPr>
        <xdr:cNvPr id="1" name="Straight Arrow Connector 2" descr="74652d45-0025-47fa-9087-25904d3f0d86"/>
        <xdr:cNvSpPr>
          <a:spLocks/>
        </xdr:cNvSpPr>
      </xdr:nvSpPr>
      <xdr:spPr>
        <a:xfrm rot="5400000" flipH="1" flipV="1">
          <a:off x="1657350" y="3257550"/>
          <a:ext cx="542925" cy="1219200"/>
        </a:xfrm>
        <a:prstGeom prst="straightConnector1">
          <a:avLst/>
        </a:prstGeom>
        <a:noFill/>
        <a:ln w="38100" cmpd="sng">
          <a:solidFill>
            <a:srgbClr val="595959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333375</xdr:rowOff>
    </xdr:from>
    <xdr:to>
      <xdr:col>7</xdr:col>
      <xdr:colOff>228600</xdr:colOff>
      <xdr:row>11</xdr:row>
      <xdr:rowOff>209550</xdr:rowOff>
    </xdr:to>
    <xdr:sp>
      <xdr:nvSpPr>
        <xdr:cNvPr id="2" name="Straight Arrow Connector 4" descr="72ed164b-a762-4e6b-97df-bb7571a7c05a"/>
        <xdr:cNvSpPr>
          <a:spLocks/>
        </xdr:cNvSpPr>
      </xdr:nvSpPr>
      <xdr:spPr>
        <a:xfrm rot="5400000" flipH="1" flipV="1">
          <a:off x="3190875" y="1952625"/>
          <a:ext cx="542925" cy="1304925"/>
        </a:xfrm>
        <a:prstGeom prst="straightConnector1">
          <a:avLst/>
        </a:prstGeom>
        <a:noFill/>
        <a:ln w="38100" cmpd="sng">
          <a:solidFill>
            <a:srgbClr val="595959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209550</xdr:rowOff>
    </xdr:from>
    <xdr:to>
      <xdr:col>10</xdr:col>
      <xdr:colOff>276225</xdr:colOff>
      <xdr:row>16</xdr:row>
      <xdr:rowOff>400050</xdr:rowOff>
    </xdr:to>
    <xdr:sp>
      <xdr:nvSpPr>
        <xdr:cNvPr id="3" name="Straight Arrow Connector 6" descr="6df80280-ee80-436d-961a-9b7f0ff900f2"/>
        <xdr:cNvSpPr>
          <a:spLocks/>
        </xdr:cNvSpPr>
      </xdr:nvSpPr>
      <xdr:spPr>
        <a:xfrm rot="5400000" flipH="1" flipV="1">
          <a:off x="4610100" y="3257550"/>
          <a:ext cx="523875" cy="1228725"/>
        </a:xfrm>
        <a:prstGeom prst="straightConnector1">
          <a:avLst/>
        </a:prstGeom>
        <a:noFill/>
        <a:ln w="38100" cmpd="sng">
          <a:solidFill>
            <a:srgbClr val="595959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981075</xdr:colOff>
      <xdr:row>6</xdr:row>
      <xdr:rowOff>304800</xdr:rowOff>
    </xdr:from>
    <xdr:to>
      <xdr:col>13</xdr:col>
      <xdr:colOff>228600</xdr:colOff>
      <xdr:row>11</xdr:row>
      <xdr:rowOff>209550</xdr:rowOff>
    </xdr:to>
    <xdr:sp>
      <xdr:nvSpPr>
        <xdr:cNvPr id="4" name="Straight Arrow Connector 7" descr="4e2e674e-4eef-42e4-ad6a-825dbee717b0"/>
        <xdr:cNvSpPr>
          <a:spLocks/>
        </xdr:cNvSpPr>
      </xdr:nvSpPr>
      <xdr:spPr>
        <a:xfrm rot="5400000" flipH="1" flipV="1">
          <a:off x="6153150" y="1924050"/>
          <a:ext cx="552450" cy="1333500"/>
        </a:xfrm>
        <a:prstGeom prst="straightConnector1">
          <a:avLst/>
        </a:prstGeom>
        <a:noFill/>
        <a:ln w="38100" cmpd="sng">
          <a:solidFill>
            <a:srgbClr val="595959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371475</xdr:rowOff>
    </xdr:from>
    <xdr:to>
      <xdr:col>10</xdr:col>
      <xdr:colOff>295275</xdr:colOff>
      <xdr:row>16</xdr:row>
      <xdr:rowOff>381000</xdr:rowOff>
    </xdr:to>
    <xdr:sp>
      <xdr:nvSpPr>
        <xdr:cNvPr id="5" name="Straight Arrow Connector 8" descr="f6ba6f52-f661-45c2-9c1c-25825bf6592b"/>
        <xdr:cNvSpPr>
          <a:spLocks/>
        </xdr:cNvSpPr>
      </xdr:nvSpPr>
      <xdr:spPr>
        <a:xfrm>
          <a:off x="4619625" y="4457700"/>
          <a:ext cx="533400" cy="9525"/>
        </a:xfrm>
        <a:prstGeom prst="straightConnector1">
          <a:avLst/>
        </a:prstGeom>
        <a:noFill/>
        <a:ln w="38100" cmpd="sng">
          <a:solidFill>
            <a:srgbClr val="595959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1114425</xdr:colOff>
      <xdr:row>6</xdr:row>
      <xdr:rowOff>438150</xdr:rowOff>
    </xdr:from>
    <xdr:to>
      <xdr:col>17</xdr:col>
      <xdr:colOff>428625</xdr:colOff>
      <xdr:row>16</xdr:row>
      <xdr:rowOff>390525</xdr:rowOff>
    </xdr:to>
    <xdr:sp>
      <xdr:nvSpPr>
        <xdr:cNvPr id="6" name="Straight Arrow Connector 14" descr="f095f165-6db9-4518-b8ea-a74c7c2f5772"/>
        <xdr:cNvSpPr>
          <a:spLocks/>
        </xdr:cNvSpPr>
      </xdr:nvSpPr>
      <xdr:spPr>
        <a:xfrm rot="5400000" flipH="1" flipV="1">
          <a:off x="7839075" y="2057400"/>
          <a:ext cx="1000125" cy="2419350"/>
        </a:xfrm>
        <a:prstGeom prst="straightConnector1">
          <a:avLst/>
        </a:prstGeom>
        <a:noFill/>
        <a:ln w="38100" cmpd="sng">
          <a:solidFill>
            <a:srgbClr val="595959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4.7109375" style="51" customWidth="1"/>
    <col min="2" max="2" width="3.7109375" style="2" customWidth="1"/>
    <col min="3" max="3" width="16.421875" style="2" customWidth="1"/>
    <col min="4" max="4" width="3.7109375" style="2" customWidth="1"/>
    <col min="5" max="5" width="4.7109375" style="51" customWidth="1"/>
    <col min="6" max="6" width="14.57421875" style="2" bestFit="1" customWidth="1"/>
    <col min="7" max="7" width="4.7109375" style="51" customWidth="1"/>
    <col min="8" max="8" width="3.7109375" style="2" customWidth="1"/>
    <col min="9" max="9" width="12.8515625" style="3" customWidth="1"/>
    <col min="10" max="10" width="3.7109375" style="2" customWidth="1"/>
    <col min="11" max="11" width="4.7109375" style="51" customWidth="1"/>
    <col min="12" max="12" width="14.8515625" style="2" bestFit="1" customWidth="1"/>
    <col min="13" max="13" width="4.7109375" style="51" customWidth="1"/>
    <col min="14" max="14" width="3.7109375" style="2" customWidth="1"/>
    <col min="15" max="15" width="16.8515625" style="2" customWidth="1"/>
    <col min="16" max="16" width="3.7109375" style="2" customWidth="1"/>
    <col min="17" max="17" width="4.7109375" style="51" customWidth="1"/>
    <col min="18" max="18" width="6.57421875" style="51" customWidth="1"/>
    <col min="19" max="19" width="12.57421875" style="2" customWidth="1"/>
    <col min="20" max="20" width="7.8515625" style="51" bestFit="1" customWidth="1"/>
    <col min="21" max="24" width="9.140625" style="51" customWidth="1"/>
    <col min="25" max="16384" width="9.140625" style="2" customWidth="1"/>
  </cols>
  <sheetData>
    <row r="1" s="51" customFormat="1" ht="15">
      <c r="I1" s="52"/>
    </row>
    <row r="2" s="51" customFormat="1" ht="15">
      <c r="I2" s="52"/>
    </row>
    <row r="3" spans="2:17" s="51" customFormat="1" ht="18">
      <c r="B3" s="67" t="s">
        <v>37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2:16" s="54" customFormat="1" ht="46.5" customHeight="1" thickBot="1">
      <c r="B4" s="65" t="s">
        <v>5</v>
      </c>
      <c r="C4" s="66"/>
      <c r="D4" s="66"/>
      <c r="E4" s="53"/>
      <c r="F4" s="53"/>
      <c r="G4" s="53"/>
      <c r="H4" s="65" t="s">
        <v>11</v>
      </c>
      <c r="I4" s="66"/>
      <c r="J4" s="66"/>
      <c r="K4" s="53"/>
      <c r="L4" s="53"/>
      <c r="M4" s="53"/>
      <c r="N4" s="65" t="s">
        <v>15</v>
      </c>
      <c r="O4" s="66"/>
      <c r="P4" s="66"/>
    </row>
    <row r="5" spans="2:19" s="54" customFormat="1" ht="16.5" customHeight="1" thickBot="1">
      <c r="B5" s="53"/>
      <c r="C5" s="55"/>
      <c r="D5" s="55"/>
      <c r="E5" s="53"/>
      <c r="F5" s="53"/>
      <c r="G5" s="53"/>
      <c r="H5" s="53"/>
      <c r="I5" s="55"/>
      <c r="J5" s="53"/>
      <c r="K5" s="53"/>
      <c r="L5" s="53"/>
      <c r="M5" s="53"/>
      <c r="N5" s="53"/>
      <c r="O5" s="55"/>
      <c r="P5" s="55"/>
      <c r="R5" s="56" t="s">
        <v>16</v>
      </c>
      <c r="S5" s="57">
        <f>(S8-I8)/I8</f>
        <v>0.3</v>
      </c>
    </row>
    <row r="6" spans="2:19" ht="16.5" thickBot="1">
      <c r="B6" s="5"/>
      <c r="C6" s="6"/>
      <c r="D6" s="7"/>
      <c r="E6" s="58"/>
      <c r="F6" s="58"/>
      <c r="G6" s="58"/>
      <c r="H6" s="5"/>
      <c r="I6" s="8"/>
      <c r="J6" s="7"/>
      <c r="K6" s="58"/>
      <c r="L6" s="58"/>
      <c r="M6" s="58"/>
      <c r="N6" s="5"/>
      <c r="O6" s="6"/>
      <c r="P6" s="7"/>
      <c r="S6" s="51"/>
    </row>
    <row r="7" spans="1:24" s="1" customFormat="1" ht="48" thickBot="1">
      <c r="A7" s="60"/>
      <c r="B7" s="9"/>
      <c r="C7" s="50" t="s">
        <v>0</v>
      </c>
      <c r="D7" s="10"/>
      <c r="E7" s="55"/>
      <c r="F7" s="55"/>
      <c r="G7" s="55"/>
      <c r="H7" s="9"/>
      <c r="I7" s="50" t="s">
        <v>7</v>
      </c>
      <c r="J7" s="10"/>
      <c r="K7" s="55"/>
      <c r="L7" s="55"/>
      <c r="M7" s="55"/>
      <c r="N7" s="9"/>
      <c r="O7" s="50" t="s">
        <v>12</v>
      </c>
      <c r="P7" s="10"/>
      <c r="Q7" s="60"/>
      <c r="R7" s="60"/>
      <c r="S7" s="50" t="s">
        <v>17</v>
      </c>
      <c r="T7" s="60"/>
      <c r="U7" s="60"/>
      <c r="V7" s="60"/>
      <c r="W7" s="60"/>
      <c r="X7" s="60"/>
    </row>
    <row r="8" spans="1:24" s="1" customFormat="1" ht="16.5" thickBot="1">
      <c r="A8" s="60"/>
      <c r="B8" s="9"/>
      <c r="C8" s="11">
        <v>100</v>
      </c>
      <c r="D8" s="10"/>
      <c r="E8" s="55"/>
      <c r="F8" s="55"/>
      <c r="G8" s="55"/>
      <c r="H8" s="9"/>
      <c r="I8" s="12">
        <f>C18*F13</f>
        <v>450</v>
      </c>
      <c r="J8" s="10"/>
      <c r="K8" s="55"/>
      <c r="L8" s="55"/>
      <c r="M8" s="55"/>
      <c r="N8" s="9"/>
      <c r="O8" s="12">
        <f>I18*L13+C8</f>
        <v>130</v>
      </c>
      <c r="P8" s="10"/>
      <c r="Q8" s="60"/>
      <c r="R8" s="60"/>
      <c r="S8" s="12">
        <f>O18*F13</f>
        <v>585</v>
      </c>
      <c r="T8" s="60"/>
      <c r="U8" s="60"/>
      <c r="V8" s="60"/>
      <c r="W8" s="60"/>
      <c r="X8" s="60"/>
    </row>
    <row r="9" spans="2:19" ht="15.75">
      <c r="B9" s="13"/>
      <c r="C9" s="14"/>
      <c r="D9" s="15"/>
      <c r="E9" s="58"/>
      <c r="F9" s="58"/>
      <c r="G9" s="58"/>
      <c r="H9" s="13"/>
      <c r="I9" s="16"/>
      <c r="J9" s="15"/>
      <c r="K9" s="58"/>
      <c r="L9" s="58"/>
      <c r="M9" s="58"/>
      <c r="N9" s="13"/>
      <c r="O9" s="14"/>
      <c r="P9" s="15"/>
      <c r="S9" s="51"/>
    </row>
    <row r="10" spans="2:19" ht="15.75">
      <c r="B10" s="13"/>
      <c r="C10" s="17" t="s">
        <v>1</v>
      </c>
      <c r="D10" s="10"/>
      <c r="E10" s="58"/>
      <c r="F10" s="58"/>
      <c r="G10" s="58"/>
      <c r="H10" s="13"/>
      <c r="I10" s="16" t="s">
        <v>1</v>
      </c>
      <c r="J10" s="15"/>
      <c r="K10" s="58"/>
      <c r="L10" s="58"/>
      <c r="M10" s="58"/>
      <c r="N10" s="13"/>
      <c r="O10" s="17" t="s">
        <v>1</v>
      </c>
      <c r="P10" s="10"/>
      <c r="S10" s="51"/>
    </row>
    <row r="11" spans="2:19" ht="16.5" thickBot="1">
      <c r="B11" s="13"/>
      <c r="C11" s="14"/>
      <c r="D11" s="15"/>
      <c r="E11" s="58"/>
      <c r="F11" s="58"/>
      <c r="G11" s="58"/>
      <c r="H11" s="13"/>
      <c r="I11" s="16"/>
      <c r="J11" s="15"/>
      <c r="K11" s="58"/>
      <c r="L11" s="51"/>
      <c r="M11" s="58"/>
      <c r="N11" s="13"/>
      <c r="O11" s="14"/>
      <c r="P11" s="15"/>
      <c r="S11" s="51"/>
    </row>
    <row r="12" spans="2:19" ht="16.5" thickBot="1">
      <c r="B12" s="13"/>
      <c r="C12" s="48" t="s">
        <v>4</v>
      </c>
      <c r="D12" s="10"/>
      <c r="E12" s="58"/>
      <c r="F12" s="49" t="s">
        <v>6</v>
      </c>
      <c r="G12" s="63"/>
      <c r="H12" s="13"/>
      <c r="I12" s="49" t="s">
        <v>8</v>
      </c>
      <c r="J12" s="15"/>
      <c r="K12" s="58"/>
      <c r="L12" s="49" t="s">
        <v>10</v>
      </c>
      <c r="M12" s="58"/>
      <c r="N12" s="13"/>
      <c r="O12" s="48" t="s">
        <v>4</v>
      </c>
      <c r="P12" s="10"/>
      <c r="S12" s="51"/>
    </row>
    <row r="13" spans="1:24" s="4" customFormat="1" ht="16.5" thickBot="1">
      <c r="A13" s="61"/>
      <c r="B13" s="18"/>
      <c r="C13" s="19">
        <v>1.5</v>
      </c>
      <c r="D13" s="20"/>
      <c r="E13" s="62"/>
      <c r="F13" s="21">
        <v>3</v>
      </c>
      <c r="G13" s="64"/>
      <c r="H13" s="18"/>
      <c r="I13" s="22">
        <v>0.1</v>
      </c>
      <c r="J13" s="23"/>
      <c r="K13" s="62"/>
      <c r="L13" s="24">
        <f>2/3</f>
        <v>0.6666666666666666</v>
      </c>
      <c r="M13" s="62"/>
      <c r="N13" s="18"/>
      <c r="O13" s="19">
        <v>1.5</v>
      </c>
      <c r="P13" s="20"/>
      <c r="Q13" s="61"/>
      <c r="R13" s="61"/>
      <c r="S13" s="61"/>
      <c r="T13" s="61"/>
      <c r="U13" s="61"/>
      <c r="V13" s="61"/>
      <c r="W13" s="61"/>
      <c r="X13" s="61"/>
    </row>
    <row r="14" spans="2:19" ht="16.5" thickBot="1">
      <c r="B14" s="13"/>
      <c r="C14" s="14"/>
      <c r="D14" s="15"/>
      <c r="E14" s="58"/>
      <c r="F14" s="58"/>
      <c r="G14" s="58"/>
      <c r="H14" s="13"/>
      <c r="I14" s="16"/>
      <c r="J14" s="15"/>
      <c r="K14" s="58"/>
      <c r="L14" s="12">
        <f>I18*L13</f>
        <v>30</v>
      </c>
      <c r="M14" s="58"/>
      <c r="N14" s="13"/>
      <c r="O14" s="14"/>
      <c r="P14" s="15"/>
      <c r="S14" s="51"/>
    </row>
    <row r="15" spans="2:19" ht="15.75">
      <c r="B15" s="13"/>
      <c r="C15" s="14" t="s">
        <v>2</v>
      </c>
      <c r="D15" s="15"/>
      <c r="E15" s="58"/>
      <c r="F15" s="58"/>
      <c r="G15" s="58"/>
      <c r="H15" s="13"/>
      <c r="I15" s="16" t="s">
        <v>2</v>
      </c>
      <c r="J15" s="15"/>
      <c r="K15" s="58"/>
      <c r="L15" s="58"/>
      <c r="M15" s="58"/>
      <c r="N15" s="13"/>
      <c r="O15" s="14" t="s">
        <v>2</v>
      </c>
      <c r="P15" s="15"/>
      <c r="S15" s="51"/>
    </row>
    <row r="16" spans="2:19" ht="16.5" thickBot="1">
      <c r="B16" s="13"/>
      <c r="C16" s="14"/>
      <c r="D16" s="15"/>
      <c r="E16" s="58"/>
      <c r="F16" s="58"/>
      <c r="G16" s="58"/>
      <c r="H16" s="13"/>
      <c r="I16" s="16"/>
      <c r="J16" s="15"/>
      <c r="K16" s="58"/>
      <c r="L16" s="51"/>
      <c r="M16" s="58"/>
      <c r="N16" s="13"/>
      <c r="O16" s="14"/>
      <c r="P16" s="15"/>
      <c r="S16" s="51"/>
    </row>
    <row r="17" spans="2:19" ht="32.25" thickBot="1">
      <c r="B17" s="13"/>
      <c r="C17" s="50" t="s">
        <v>3</v>
      </c>
      <c r="D17" s="10"/>
      <c r="E17" s="58"/>
      <c r="F17" s="58"/>
      <c r="G17" s="58"/>
      <c r="H17" s="13"/>
      <c r="I17" s="50" t="s">
        <v>9</v>
      </c>
      <c r="J17" s="15"/>
      <c r="K17" s="58"/>
      <c r="L17" s="48" t="s">
        <v>14</v>
      </c>
      <c r="M17" s="58"/>
      <c r="N17" s="13"/>
      <c r="O17" s="50" t="s">
        <v>13</v>
      </c>
      <c r="P17" s="10"/>
      <c r="S17" s="51"/>
    </row>
    <row r="18" spans="2:19" ht="16.5" thickBot="1">
      <c r="B18" s="13"/>
      <c r="C18" s="12">
        <f>C8*C13</f>
        <v>150</v>
      </c>
      <c r="D18" s="10"/>
      <c r="E18" s="58"/>
      <c r="F18" s="58"/>
      <c r="G18" s="58"/>
      <c r="H18" s="13"/>
      <c r="I18" s="25">
        <f>I8*I13</f>
        <v>45</v>
      </c>
      <c r="J18" s="15"/>
      <c r="K18" s="58"/>
      <c r="L18" s="26">
        <f>1-L13</f>
        <v>0.33333333333333337</v>
      </c>
      <c r="M18" s="58"/>
      <c r="N18" s="13"/>
      <c r="O18" s="12">
        <f>O8*O13</f>
        <v>195</v>
      </c>
      <c r="P18" s="10"/>
      <c r="S18" s="51"/>
    </row>
    <row r="19" spans="2:19" ht="16.5" thickBot="1">
      <c r="B19" s="13" t="s">
        <v>33</v>
      </c>
      <c r="C19" s="45">
        <f>C8</f>
        <v>100</v>
      </c>
      <c r="D19" s="10"/>
      <c r="E19" s="58"/>
      <c r="F19" s="58"/>
      <c r="G19" s="58"/>
      <c r="H19" s="13"/>
      <c r="I19" s="14"/>
      <c r="J19" s="15"/>
      <c r="K19" s="58"/>
      <c r="L19" s="12">
        <f>I18*L18</f>
        <v>15.000000000000002</v>
      </c>
      <c r="M19" s="58"/>
      <c r="N19" s="13" t="s">
        <v>33</v>
      </c>
      <c r="O19" s="45">
        <f>O8</f>
        <v>130</v>
      </c>
      <c r="P19" s="10"/>
      <c r="S19" s="51"/>
    </row>
    <row r="20" spans="2:19" ht="16.5" thickBot="1">
      <c r="B20" s="27" t="s">
        <v>34</v>
      </c>
      <c r="C20" s="46">
        <f>C18-C8</f>
        <v>50</v>
      </c>
      <c r="D20" s="28"/>
      <c r="E20" s="58"/>
      <c r="F20" s="58"/>
      <c r="G20" s="58"/>
      <c r="H20" s="27"/>
      <c r="I20" s="29"/>
      <c r="J20" s="28"/>
      <c r="K20" s="58"/>
      <c r="L20" s="58"/>
      <c r="M20" s="58"/>
      <c r="N20" s="27" t="s">
        <v>34</v>
      </c>
      <c r="O20" s="46">
        <f>O18-O8</f>
        <v>65</v>
      </c>
      <c r="P20" s="28"/>
      <c r="S20" s="51"/>
    </row>
    <row r="21" spans="2:16" s="51" customFormat="1" ht="15.75">
      <c r="B21" s="58"/>
      <c r="C21" s="58"/>
      <c r="D21" s="58"/>
      <c r="E21" s="58"/>
      <c r="F21" s="58"/>
      <c r="G21" s="58"/>
      <c r="H21" s="58"/>
      <c r="I21" s="59"/>
      <c r="J21" s="58"/>
      <c r="K21" s="58"/>
      <c r="L21" s="58"/>
      <c r="M21" s="58"/>
      <c r="N21" s="58"/>
      <c r="O21" s="58"/>
      <c r="P21" s="58"/>
    </row>
    <row r="22" s="51" customFormat="1" ht="15">
      <c r="I22" s="52"/>
    </row>
    <row r="23" s="51" customFormat="1" ht="15">
      <c r="I23" s="52"/>
    </row>
    <row r="24" s="51" customFormat="1" ht="15">
      <c r="I24" s="52"/>
    </row>
    <row r="25" s="51" customFormat="1" ht="15">
      <c r="I25" s="52"/>
    </row>
    <row r="26" s="51" customFormat="1" ht="15">
      <c r="I26" s="52"/>
    </row>
    <row r="27" s="51" customFormat="1" ht="15">
      <c r="I27" s="52"/>
    </row>
    <row r="28" s="51" customFormat="1" ht="15">
      <c r="I28" s="52"/>
    </row>
    <row r="29" s="51" customFormat="1" ht="15">
      <c r="I29" s="52"/>
    </row>
    <row r="30" s="51" customFormat="1" ht="15">
      <c r="I30" s="52"/>
    </row>
    <row r="31" s="51" customFormat="1" ht="15">
      <c r="I31" s="52"/>
    </row>
    <row r="32" s="51" customFormat="1" ht="15">
      <c r="I32" s="52"/>
    </row>
    <row r="33" s="51" customFormat="1" ht="15">
      <c r="I33" s="52"/>
    </row>
    <row r="34" s="51" customFormat="1" ht="15">
      <c r="I34" s="52"/>
    </row>
    <row r="35" s="51" customFormat="1" ht="15">
      <c r="I35" s="52"/>
    </row>
    <row r="36" s="51" customFormat="1" ht="15">
      <c r="I36" s="52"/>
    </row>
    <row r="37" s="51" customFormat="1" ht="15">
      <c r="I37" s="52"/>
    </row>
    <row r="38" s="51" customFormat="1" ht="15">
      <c r="I38" s="52"/>
    </row>
    <row r="39" s="51" customFormat="1" ht="15">
      <c r="I39" s="52"/>
    </row>
    <row r="40" s="51" customFormat="1" ht="15">
      <c r="I40" s="52"/>
    </row>
    <row r="41" s="51" customFormat="1" ht="15">
      <c r="I41" s="52"/>
    </row>
    <row r="42" s="51" customFormat="1" ht="15">
      <c r="I42" s="52"/>
    </row>
    <row r="43" s="51" customFormat="1" ht="15">
      <c r="I43" s="52"/>
    </row>
    <row r="44" s="51" customFormat="1" ht="15">
      <c r="I44" s="52"/>
    </row>
  </sheetData>
  <sheetProtection sheet="1" objects="1" scenarios="1" selectLockedCells="1"/>
  <mergeCells count="4">
    <mergeCell ref="B4:D4"/>
    <mergeCell ref="H4:J4"/>
    <mergeCell ref="N4:P4"/>
    <mergeCell ref="B3:Q3"/>
  </mergeCells>
  <printOptions/>
  <pageMargins left="0.7" right="0.7" top="0.75" bottom="0.75" header="0.3" footer="0.3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130" zoomScaleNormal="130" zoomScalePageLayoutView="0" workbookViewId="0" topLeftCell="A1">
      <selection activeCell="A14" sqref="A14"/>
    </sheetView>
  </sheetViews>
  <sheetFormatPr defaultColWidth="9.140625" defaultRowHeight="15"/>
  <cols>
    <col min="2" max="2" width="27.28125" style="0" bestFit="1" customWidth="1"/>
    <col min="3" max="3" width="14.140625" style="0" customWidth="1"/>
    <col min="5" max="5" width="42.00390625" style="0" customWidth="1"/>
    <col min="6" max="6" width="9.7109375" style="0" bestFit="1" customWidth="1"/>
  </cols>
  <sheetData>
    <row r="1" spans="1:11" ht="18.75">
      <c r="A1" s="30"/>
      <c r="B1" s="68" t="s">
        <v>35</v>
      </c>
      <c r="C1" s="68"/>
      <c r="D1" s="68"/>
      <c r="E1" s="68"/>
      <c r="F1" s="68"/>
      <c r="G1" s="30"/>
      <c r="H1" s="30"/>
      <c r="I1" s="30"/>
      <c r="J1" s="30"/>
      <c r="K1" s="30"/>
    </row>
    <row r="2" spans="1:11" ht="15.75">
      <c r="A2" s="30"/>
      <c r="B2" s="40"/>
      <c r="C2" s="30"/>
      <c r="D2" s="30"/>
      <c r="E2" s="30"/>
      <c r="F2" s="30"/>
      <c r="G2" s="30"/>
      <c r="H2" s="30"/>
      <c r="I2" s="30"/>
      <c r="J2" s="30"/>
      <c r="K2" s="30"/>
    </row>
    <row r="3" spans="1:11" ht="15.75">
      <c r="A3" s="30"/>
      <c r="B3" s="35" t="s">
        <v>28</v>
      </c>
      <c r="C3" s="30"/>
      <c r="D3" s="30"/>
      <c r="E3" s="35" t="s">
        <v>30</v>
      </c>
      <c r="G3" s="30"/>
      <c r="H3" s="30"/>
      <c r="I3" s="30"/>
      <c r="J3" s="30"/>
      <c r="K3" s="30"/>
    </row>
    <row r="4" spans="1:11" ht="18.75" customHeight="1">
      <c r="A4" s="30"/>
      <c r="B4" s="30" t="s">
        <v>21</v>
      </c>
      <c r="C4" s="36">
        <v>500</v>
      </c>
      <c r="D4" s="30"/>
      <c r="E4" s="30" t="s">
        <v>7</v>
      </c>
      <c r="F4" s="32">
        <f>F5*C6</f>
        <v>1259.8753636610356</v>
      </c>
      <c r="G4" s="30"/>
      <c r="H4" s="30"/>
      <c r="I4" s="30"/>
      <c r="J4" s="30"/>
      <c r="K4" s="30"/>
    </row>
    <row r="5" spans="1:11" ht="18.75" customHeight="1">
      <c r="A5" s="30"/>
      <c r="B5" s="30" t="s">
        <v>22</v>
      </c>
      <c r="C5" s="37">
        <v>0.1</v>
      </c>
      <c r="D5" s="30"/>
      <c r="E5" s="30" t="s">
        <v>31</v>
      </c>
      <c r="F5" s="31">
        <f>C4*C7</f>
        <v>629.9376818305178</v>
      </c>
      <c r="G5" s="30"/>
      <c r="H5" s="30"/>
      <c r="I5" s="30"/>
      <c r="J5" s="30"/>
      <c r="K5" s="30"/>
    </row>
    <row r="6" spans="1:11" ht="18.75" customHeight="1">
      <c r="A6" s="30"/>
      <c r="B6" s="30" t="s">
        <v>18</v>
      </c>
      <c r="C6" s="38">
        <v>2</v>
      </c>
      <c r="D6" s="30"/>
      <c r="E6" s="30" t="s">
        <v>32</v>
      </c>
      <c r="F6" s="31">
        <f>C4</f>
        <v>500</v>
      </c>
      <c r="G6" s="30"/>
      <c r="H6" s="30"/>
      <c r="I6" s="30"/>
      <c r="J6" s="30"/>
      <c r="K6" s="30"/>
    </row>
    <row r="7" spans="1:11" ht="18.75" customHeight="1">
      <c r="A7" s="30"/>
      <c r="B7" s="30" t="s">
        <v>19</v>
      </c>
      <c r="C7" s="47">
        <v>1.2598753636610356</v>
      </c>
      <c r="D7" s="30"/>
      <c r="E7" s="30" t="s">
        <v>24</v>
      </c>
      <c r="F7" s="32">
        <f>F5-C4</f>
        <v>129.93768183051782</v>
      </c>
      <c r="G7" s="30"/>
      <c r="H7" s="30"/>
      <c r="I7" s="30"/>
      <c r="J7" s="30"/>
      <c r="K7" s="30"/>
    </row>
    <row r="8" spans="1:11" ht="18.75" customHeight="1">
      <c r="A8" s="30"/>
      <c r="B8" s="30" t="s">
        <v>20</v>
      </c>
      <c r="C8" s="37">
        <v>1</v>
      </c>
      <c r="D8" s="30"/>
      <c r="E8" s="30" t="s">
        <v>9</v>
      </c>
      <c r="F8" s="33">
        <f>(C5*F4-C10*(F7))*(1-C9)</f>
        <v>73.44594931898366</v>
      </c>
      <c r="G8" s="30"/>
      <c r="H8" s="30"/>
      <c r="I8" s="30"/>
      <c r="J8" s="30"/>
      <c r="K8" s="30"/>
    </row>
    <row r="9" spans="1:11" ht="18.75" customHeight="1">
      <c r="A9" s="30"/>
      <c r="B9" s="30" t="s">
        <v>23</v>
      </c>
      <c r="C9" s="39">
        <v>0.35</v>
      </c>
      <c r="D9" s="30"/>
      <c r="E9" s="30" t="s">
        <v>29</v>
      </c>
      <c r="F9" s="34">
        <f>F8/F4</f>
        <v>0.058296202495427156</v>
      </c>
      <c r="G9" s="30"/>
      <c r="H9" s="30"/>
      <c r="I9" s="30"/>
      <c r="J9" s="30"/>
      <c r="K9" s="30"/>
    </row>
    <row r="10" spans="1:11" ht="18.75" customHeight="1">
      <c r="A10" s="30"/>
      <c r="B10" s="30" t="s">
        <v>25</v>
      </c>
      <c r="C10" s="37">
        <v>0.1</v>
      </c>
      <c r="D10" s="30"/>
      <c r="E10" s="30" t="s">
        <v>36</v>
      </c>
      <c r="F10" s="34">
        <f>F8/F5</f>
        <v>0.11659240499085431</v>
      </c>
      <c r="G10" s="30"/>
      <c r="H10" s="30"/>
      <c r="I10" s="30"/>
      <c r="J10" s="30"/>
      <c r="K10" s="30"/>
    </row>
    <row r="11" spans="1:11" ht="16.5" thickBot="1">
      <c r="A11" s="30"/>
      <c r="D11" s="30"/>
      <c r="G11" s="30"/>
      <c r="H11" s="30"/>
      <c r="I11" s="30"/>
      <c r="J11" s="30"/>
      <c r="K11" s="30"/>
    </row>
    <row r="12" spans="1:11" ht="15.75">
      <c r="A12" s="30"/>
      <c r="D12" s="30"/>
      <c r="E12" s="41" t="s">
        <v>26</v>
      </c>
      <c r="F12" s="42">
        <f>F9*C6*C7*C8</f>
        <v>0.1468918986379673</v>
      </c>
      <c r="G12" s="30"/>
      <c r="H12" s="30"/>
      <c r="I12" s="30"/>
      <c r="J12" s="30"/>
      <c r="K12" s="30"/>
    </row>
    <row r="13" spans="1:11" ht="18.75" customHeight="1" thickBot="1">
      <c r="A13" s="30"/>
      <c r="D13" s="30"/>
      <c r="E13" s="43" t="s">
        <v>27</v>
      </c>
      <c r="F13" s="44">
        <f>F4*(1+F12)^5</f>
        <v>2499.9999994113546</v>
      </c>
      <c r="G13" s="30"/>
      <c r="H13" s="30"/>
      <c r="I13" s="30"/>
      <c r="J13" s="30"/>
      <c r="K13" s="30"/>
    </row>
    <row r="14" spans="1:11" ht="18.75" customHeight="1">
      <c r="A14" s="30"/>
      <c r="D14" s="30"/>
      <c r="E14" s="30"/>
      <c r="F14" s="30"/>
      <c r="G14" s="30"/>
      <c r="H14" s="30"/>
      <c r="I14" s="30"/>
      <c r="J14" s="30"/>
      <c r="K14" s="30"/>
    </row>
    <row r="15" spans="1:11" ht="18.75" customHeight="1">
      <c r="A15" s="30"/>
      <c r="D15" s="30"/>
      <c r="E15" s="30"/>
      <c r="F15" s="30"/>
      <c r="G15" s="30"/>
      <c r="H15" s="30"/>
      <c r="I15" s="30"/>
      <c r="J15" s="30"/>
      <c r="K15" s="30"/>
    </row>
    <row r="16" spans="1:11" ht="18.75" customHeight="1">
      <c r="A16" s="30"/>
      <c r="D16" s="30"/>
      <c r="E16" s="30"/>
      <c r="F16" s="30"/>
      <c r="G16" s="30"/>
      <c r="H16" s="30"/>
      <c r="I16" s="30"/>
      <c r="J16" s="30"/>
      <c r="K16" s="30"/>
    </row>
    <row r="17" spans="1:11" ht="18.75" customHeight="1">
      <c r="A17" s="30"/>
      <c r="D17" s="30"/>
      <c r="E17" s="30"/>
      <c r="F17" s="30"/>
      <c r="G17" s="30"/>
      <c r="H17" s="30"/>
      <c r="I17" s="30"/>
      <c r="J17" s="30"/>
      <c r="K17" s="30"/>
    </row>
    <row r="18" spans="1:11" ht="18.75" customHeight="1">
      <c r="A18" s="30"/>
      <c r="D18" s="30"/>
      <c r="E18" s="30"/>
      <c r="F18" s="30"/>
      <c r="G18" s="30"/>
      <c r="H18" s="30"/>
      <c r="I18" s="30"/>
      <c r="J18" s="30"/>
      <c r="K18" s="30"/>
    </row>
    <row r="19" spans="1:11" ht="18.75" customHeight="1">
      <c r="A19" s="30"/>
      <c r="D19" s="30"/>
      <c r="E19" s="30"/>
      <c r="F19" s="30"/>
      <c r="G19" s="30"/>
      <c r="H19" s="30"/>
      <c r="I19" s="30"/>
      <c r="J19" s="30"/>
      <c r="K19" s="30"/>
    </row>
    <row r="20" spans="1:11" ht="15.75">
      <c r="A20" s="30"/>
      <c r="D20" s="30"/>
      <c r="E20" s="30"/>
      <c r="F20" s="30"/>
      <c r="G20" s="30"/>
      <c r="H20" s="30"/>
      <c r="I20" s="30"/>
      <c r="J20" s="30"/>
      <c r="K20" s="30"/>
    </row>
    <row r="21" spans="1:11" ht="15.75">
      <c r="A21" s="30"/>
      <c r="D21" s="30"/>
      <c r="E21" s="30"/>
      <c r="F21" s="30"/>
      <c r="G21" s="30"/>
      <c r="H21" s="30"/>
      <c r="I21" s="30"/>
      <c r="J21" s="30"/>
      <c r="K21" s="30"/>
    </row>
    <row r="22" spans="1:11" ht="15.75">
      <c r="A22" s="30"/>
      <c r="D22" s="30"/>
      <c r="E22" s="30"/>
      <c r="F22" s="30"/>
      <c r="G22" s="30"/>
      <c r="H22" s="30"/>
      <c r="I22" s="30"/>
      <c r="J22" s="30"/>
      <c r="K22" s="30"/>
    </row>
    <row r="23" spans="1:11" ht="15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15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ht="15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ht="15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1" ht="15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11" ht="15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</row>
    <row r="29" spans="1:11" ht="15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</row>
    <row r="30" spans="1:11" ht="15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1" ht="15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2" spans="1:11" ht="15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1:11" ht="15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1:11" ht="15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</row>
    <row r="35" spans="1:11" ht="15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1:11" ht="15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</row>
    <row r="37" spans="1:11" ht="15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</row>
    <row r="38" spans="1:11" ht="15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pans="1:11" ht="15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</row>
    <row r="40" spans="1:11" ht="15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</row>
    <row r="41" spans="1:11" ht="15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</row>
    <row r="42" spans="1:11" ht="15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</row>
    <row r="43" spans="1:11" ht="15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</row>
    <row r="44" spans="1:11" ht="15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spans="1:11" ht="15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6" spans="1:11" ht="15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</row>
    <row r="47" spans="1:11" ht="15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ht="15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pans="1:11" ht="15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spans="1:11" ht="15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</row>
    <row r="51" spans="1:11" ht="15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</row>
    <row r="52" spans="1:11" ht="15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</row>
    <row r="53" spans="1:11" ht="15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</row>
    <row r="54" spans="1:11" ht="15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</row>
    <row r="55" spans="1:11" ht="15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</row>
    <row r="56" spans="1:11" ht="15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</row>
    <row r="57" spans="1:11" ht="15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</row>
    <row r="58" spans="1:11" ht="15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</row>
    <row r="59" spans="1:11" ht="15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</row>
    <row r="60" spans="1:11" ht="15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</row>
    <row r="61" spans="1:11" ht="15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5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5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5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5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5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5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5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5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5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5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5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5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5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5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5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5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5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5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5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5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5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5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5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5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5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5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5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5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5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5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5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5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5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5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5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5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5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5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5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5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5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5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5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5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5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5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5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5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5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5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5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5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5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5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5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5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5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</sheetData>
  <sheetProtection sheet="1" objects="1" scenarios="1"/>
  <mergeCells count="1">
    <mergeCell ref="B1:F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Riverside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AGSM</dc:creator>
  <cp:keywords/>
  <dc:description/>
  <cp:lastModifiedBy>Rick Smith</cp:lastModifiedBy>
  <cp:lastPrinted>2010-02-16T21:08:09Z</cp:lastPrinted>
  <dcterms:created xsi:type="dcterms:W3CDTF">2010-01-23T16:44:18Z</dcterms:created>
  <dcterms:modified xsi:type="dcterms:W3CDTF">2011-01-14T22:23:46Z</dcterms:modified>
  <cp:category/>
  <cp:version/>
  <cp:contentType/>
  <cp:contentStatus/>
</cp:coreProperties>
</file>